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\Desktop\"/>
    </mc:Choice>
  </mc:AlternateContent>
  <xr:revisionPtr revIDLastSave="0" documentId="13_ncr:1_{31D6D15B-2537-4D37-B0D9-985D18F53B8C}" xr6:coauthVersionLast="47" xr6:coauthVersionMax="47" xr10:uidLastSave="{00000000-0000-0000-0000-000000000000}"/>
  <bookViews>
    <workbookView xWindow="-120" yWindow="-120" windowWidth="20730" windowHeight="11040" xr2:uid="{1A515550-7E37-4186-B913-8FF8BB5B95A8}"/>
  </bookViews>
  <sheets>
    <sheet name="LEIA-ME" sheetId="1" r:id="rId1"/>
    <sheet name="CHECK LIST" sheetId="2" r:id="rId2"/>
    <sheet name="STATU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2" i="2" l="1"/>
  <c r="M50" i="2"/>
  <c r="M48" i="2"/>
  <c r="M46" i="2"/>
  <c r="M44" i="2"/>
  <c r="M40" i="2"/>
  <c r="M38" i="2"/>
  <c r="M36" i="2"/>
  <c r="M34" i="2"/>
  <c r="M32" i="2"/>
  <c r="D7" i="3" s="1"/>
  <c r="J7" i="3" s="1"/>
  <c r="M28" i="2"/>
  <c r="M26" i="2"/>
  <c r="M24" i="2"/>
  <c r="M22" i="2"/>
  <c r="M20" i="2"/>
  <c r="M16" i="2"/>
  <c r="M14" i="2"/>
  <c r="M12" i="2"/>
  <c r="M10" i="2"/>
  <c r="M8" i="2"/>
  <c r="H54" i="2"/>
  <c r="D3" i="3" s="1"/>
  <c r="H7" i="3" s="1" a="1"/>
  <c r="H7" i="3" s="1"/>
  <c r="L20" i="2"/>
  <c r="K52" i="2"/>
  <c r="L52" i="2" s="1"/>
  <c r="K50" i="2"/>
  <c r="L50" i="2" s="1"/>
  <c r="K48" i="2"/>
  <c r="L48" i="2" s="1"/>
  <c r="K46" i="2"/>
  <c r="L46" i="2" s="1"/>
  <c r="K44" i="2"/>
  <c r="L44" i="2" s="1"/>
  <c r="K40" i="2"/>
  <c r="L40" i="2" s="1"/>
  <c r="K38" i="2"/>
  <c r="L38" i="2" s="1"/>
  <c r="K36" i="2"/>
  <c r="L36" i="2" s="1"/>
  <c r="K34" i="2"/>
  <c r="L34" i="2" s="1"/>
  <c r="K32" i="2"/>
  <c r="L32" i="2" s="1"/>
  <c r="K28" i="2"/>
  <c r="L28" i="2" s="1"/>
  <c r="K26" i="2"/>
  <c r="L26" i="2" s="1"/>
  <c r="K24" i="2"/>
  <c r="L24" i="2" s="1"/>
  <c r="K22" i="2"/>
  <c r="L22" i="2" s="1"/>
  <c r="K20" i="2"/>
  <c r="K16" i="2"/>
  <c r="L16" i="2" s="1"/>
  <c r="K14" i="2"/>
  <c r="L14" i="2" s="1"/>
  <c r="K12" i="2"/>
  <c r="L12" i="2" s="1"/>
  <c r="K10" i="2"/>
  <c r="L10" i="2" s="1"/>
  <c r="K8" i="2"/>
  <c r="L8" i="2" s="1"/>
  <c r="B10" i="2"/>
  <c r="B12" i="2" s="1"/>
  <c r="B14" i="2" s="1"/>
  <c r="B16" i="2" s="1"/>
  <c r="B20" i="2" s="1"/>
  <c r="B22" i="2" s="1"/>
  <c r="B24" i="2" s="1"/>
  <c r="B26" i="2" s="1"/>
  <c r="B28" i="2" s="1"/>
  <c r="B32" i="2" s="1"/>
  <c r="B34" i="2" s="1"/>
  <c r="B36" i="2" s="1"/>
  <c r="B38" i="2" s="1"/>
  <c r="B40" i="2" s="1"/>
  <c r="B44" i="2" s="1"/>
  <c r="B46" i="2" s="1"/>
  <c r="B48" i="2" s="1"/>
  <c r="B50" i="2" s="1"/>
  <c r="B52" i="2" s="1"/>
  <c r="D5" i="3" l="1"/>
  <c r="I7" i="3" s="1"/>
  <c r="B13" i="3" s="1"/>
  <c r="B10" i="3" s="1" a="1"/>
  <c r="B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<sst xmlns="http://schemas.openxmlformats.org/spreadsheetml/2006/main" count="78" uniqueCount="56">
  <si>
    <t>Questão</t>
  </si>
  <si>
    <t>Status</t>
  </si>
  <si>
    <t>#</t>
  </si>
  <si>
    <t>BLOCO 1 - BASE ECONÔMICA E VALUATION</t>
  </si>
  <si>
    <t>Drivers claros de geração de valor</t>
  </si>
  <si>
    <t>BLOCO 2 - MATERIAL PARA ABORDAGEM INICIAL</t>
  </si>
  <si>
    <t>Equity story clara e consistente</t>
  </si>
  <si>
    <t>Segmentação de compradores por tese</t>
  </si>
  <si>
    <t>Pontos sensíveis já mapeados</t>
  </si>
  <si>
    <t>Narrativa de crescimento conectada ao valuation</t>
  </si>
  <si>
    <t>BLOCO 3 - MATERIAL PARA PROCESSO FORMAL</t>
  </si>
  <si>
    <t>Projeções financeiras defendíveis</t>
  </si>
  <si>
    <t>Organização mínima de documentos para Q&amp;A</t>
  </si>
  <si>
    <t>Red flags já identificadas</t>
  </si>
  <si>
    <t>BLOCO 4 - EXECUÇÃO E CONTROLE</t>
  </si>
  <si>
    <t>Estratégia clara de abordagem (timing e priorização)</t>
  </si>
  <si>
    <t>Controle de versões dos materiais</t>
  </si>
  <si>
    <t>Responsáveis internos definidos</t>
  </si>
  <si>
    <t>Capacidade de resposta rápida a interessados</t>
  </si>
  <si>
    <t>Processo decisório claro com o vendedor</t>
  </si>
  <si>
    <t>STATUS</t>
  </si>
  <si>
    <t>❌ Não existe</t>
  </si>
  <si>
    <t>⚠️ Parcial</t>
  </si>
  <si>
    <t>✅ Completo</t>
  </si>
  <si>
    <t>Erro?</t>
  </si>
  <si>
    <t>PONTUAÇÃO</t>
  </si>
  <si>
    <t>Essencial?</t>
  </si>
  <si>
    <t>Inicial</t>
  </si>
  <si>
    <t>Não</t>
  </si>
  <si>
    <t>Demonstrações financeiras organizadas e confiáveis</t>
  </si>
  <si>
    <t>Normalização de EBITDA (ajustes recorrentes e não recorrentes)</t>
  </si>
  <si>
    <t>Valuation preliminar estruturado (múltiplos, DCF ou ambos)</t>
  </si>
  <si>
    <t>Expectativa do vendedor alinhada com a realidade de mercado</t>
  </si>
  <si>
    <t>Teaser estruturado</t>
  </si>
  <si>
    <t>Completo</t>
  </si>
  <si>
    <t xml:space="preserve">Itens essenciais para Go-to-market </t>
  </si>
  <si>
    <t>Pontuação Total</t>
  </si>
  <si>
    <t>STATUS DO ATIVO:</t>
  </si>
  <si>
    <t>Não pronto</t>
  </si>
  <si>
    <t>Parcialmente pronto (go-to-market inicial)</t>
  </si>
  <si>
    <t>Pontuação</t>
  </si>
  <si>
    <t>Total</t>
  </si>
  <si>
    <t>Memorando de Informações estruturado</t>
  </si>
  <si>
    <t>Coerência entre Teaser, IM e Valuation</t>
  </si>
  <si>
    <t>CHECK LIST GO-TO-MARKET EM M&amp;A</t>
  </si>
  <si>
    <t>Sobre este material:</t>
  </si>
  <si>
    <t>LEIA ANTES DE UTILIZAR</t>
  </si>
  <si>
    <t>Como tirar melhor proveito:</t>
  </si>
  <si>
    <t>Sobre a autora:</t>
  </si>
  <si>
    <t>http://www.linkedin.com/in/claudiasaldanhaz</t>
  </si>
  <si>
    <t>Disclaimer:</t>
  </si>
  <si>
    <t>Checklist prático para avaliar se um ativo está pronto para ir ao mercado, bem como para orientar a preparação de ativos que acabaram de entrar no pipeline.
O checklist foi estruturado em 4 blocos, organizando os itens necessários para levar um ativo ao mercado, seguindo uma ordem lógica do processo de M&amp;A.</t>
  </si>
  <si>
    <t>Para cada um dos 20 itens, marque um “X” na coluna correspondente ao status: “Não existe”, “Parcial” ou “Completo”;
Em cada item, selecione apenas um status. Caso contrário, será exibida a mensagem “ERRO” na coluna “L”;
Após preencher o status de todos os itens, consulte a aba “Status”, onde você encontrará a classificação final do ativo: “Não pronto”, “Parcialmente pronto” ou “Pronto”.</t>
  </si>
  <si>
    <t>Claudia Saldanha Zettermann
M&amp;A | Corporate Finance | Mid-Market | Sell-side &amp; Buy-side
Criei este checklist para poupar tempo dos sócios e orientar analistas a deixarem tudo redondo antes de levar um ativo ao mercado.
Atuo apoiando boutiques e advisors na estruturação de processos e na redução de tempo e fricção no dia a dia de M&amp;A.
Se ainda não estamos conectados no LinkedIn, clique no link abaixo:</t>
  </si>
  <si>
    <t>Este material não representa qualquer recomendação de investimento, avaliação ou opinião formal sobre ativos ou transações.</t>
  </si>
  <si>
    <t>Pronto (go-to-market completo)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</si>
</sst>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i/>
      <sz val="11"/>
      <color theme="1"/>
      <name val="Arial"/>
      <family val="2"/>
    </font>
    <font>
      <b/>
      <sz val="12"/>
      <color theme="0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14"/>
      <color theme="0" tint="-0.49998474074526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52">
    <xf numFmtId="0" fontId="0" fillId="0" borderId="0" xfId="0"/>
    <xf numFmtId="0" fontId="1" fillId="2" borderId="0" xfId="0" applyFont="1" applyFill="1"/>
    <xf numFmtId="0" fontId="3" fillId="2" borderId="0" xfId="0" applyFont="1" applyFill="1" applyAlignment="1" applyProtection="1">
      <alignment horizontal="centerContinuous"/>
      <protection hidden="1"/>
    </xf>
    <xf numFmtId="0" fontId="4" fillId="2" borderId="0" xfId="0" applyFont="1" applyFill="1" applyAlignment="1" applyProtection="1">
      <alignment horizontal="centerContinuous"/>
      <protection hidden="1"/>
    </xf>
    <xf numFmtId="0" fontId="1" fillId="2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Continuous"/>
      <protection hidden="1"/>
    </xf>
    <xf numFmtId="0" fontId="5" fillId="4" borderId="0" xfId="0" applyFont="1" applyFill="1" applyProtection="1">
      <protection hidden="1"/>
    </xf>
    <xf numFmtId="0" fontId="5" fillId="4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Protection="1">
      <protection hidden="1"/>
    </xf>
    <xf numFmtId="0" fontId="7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2" fillId="2" borderId="0" xfId="0" applyFont="1" applyFill="1" applyProtection="1">
      <protection hidden="1"/>
    </xf>
    <xf numFmtId="0" fontId="5" fillId="4" borderId="0" xfId="0" applyFont="1" applyFill="1" applyAlignment="1" applyProtection="1">
      <alignment horizontal="centerContinuous"/>
      <protection hidden="1"/>
    </xf>
    <xf numFmtId="0" fontId="1" fillId="4" borderId="0" xfId="0" applyFont="1" applyFill="1" applyAlignment="1" applyProtection="1">
      <alignment horizontal="centerContinuous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5" fillId="2" borderId="0" xfId="0" applyFont="1" applyFill="1" applyProtection="1">
      <protection hidden="1"/>
    </xf>
    <xf numFmtId="0" fontId="6" fillId="5" borderId="0" xfId="0" applyFont="1" applyFill="1" applyAlignment="1" applyProtection="1">
      <alignment horizontal="center"/>
      <protection hidden="1"/>
    </xf>
    <xf numFmtId="0" fontId="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Continuous"/>
      <protection hidden="1"/>
    </xf>
    <xf numFmtId="0" fontId="6" fillId="3" borderId="0" xfId="0" applyFont="1" applyFill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5" fillId="5" borderId="0" xfId="0" applyFont="1" applyFill="1" applyAlignment="1" applyProtection="1">
      <alignment horizontal="centerContinuous"/>
      <protection hidden="1"/>
    </xf>
    <xf numFmtId="0" fontId="5" fillId="4" borderId="0" xfId="0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vertical="center"/>
      <protection hidden="1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Continuous" vertical="center"/>
      <protection hidden="1"/>
    </xf>
    <xf numFmtId="0" fontId="1" fillId="2" borderId="1" xfId="0" applyFont="1" applyFill="1" applyBorder="1" applyAlignment="1" applyProtection="1">
      <alignment horizontal="center"/>
      <protection locked="0"/>
    </xf>
    <xf numFmtId="0" fontId="6" fillId="5" borderId="0" xfId="0" applyFont="1" applyFill="1" applyAlignment="1" applyProtection="1">
      <alignment horizontal="center" wrapText="1"/>
      <protection hidden="1"/>
    </xf>
    <xf numFmtId="0" fontId="1" fillId="2" borderId="0" xfId="0" applyFont="1" applyFill="1" applyAlignment="1" applyProtection="1">
      <alignment horizontal="center" wrapText="1"/>
      <protection hidden="1"/>
    </xf>
    <xf numFmtId="0" fontId="1" fillId="0" borderId="0" xfId="0" applyFont="1" applyProtection="1">
      <protection hidden="1"/>
    </xf>
    <xf numFmtId="0" fontId="3" fillId="2" borderId="0" xfId="0" applyFont="1" applyFill="1" applyAlignment="1">
      <alignment horizontal="centerContinuous" wrapText="1"/>
    </xf>
    <xf numFmtId="0" fontId="2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9" fillId="2" borderId="0" xfId="0" applyFont="1" applyFill="1" applyProtection="1">
      <protection hidden="1"/>
    </xf>
    <xf numFmtId="0" fontId="9" fillId="2" borderId="0" xfId="0" applyFont="1" applyFill="1" applyAlignment="1" applyProtection="1">
      <alignment wrapText="1"/>
      <protection hidden="1"/>
    </xf>
    <xf numFmtId="0" fontId="1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center" vertical="distributed" wrapText="1"/>
    </xf>
    <xf numFmtId="0" fontId="1" fillId="2" borderId="3" xfId="0" applyFont="1" applyFill="1" applyBorder="1" applyAlignment="1">
      <alignment vertical="center" wrapText="1"/>
    </xf>
    <xf numFmtId="49" fontId="1" fillId="2" borderId="3" xfId="0" applyNumberFormat="1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top" wrapText="1"/>
    </xf>
    <xf numFmtId="0" fontId="11" fillId="2" borderId="4" xfId="1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2" fillId="2" borderId="0" xfId="0" applyFont="1" applyFill="1" applyAlignment="1">
      <alignment horizontal="centerContinuous"/>
    </xf>
    <xf numFmtId="0" fontId="8" fillId="4" borderId="0" xfId="0" applyFont="1" applyFill="1" applyAlignment="1" applyProtection="1">
      <alignment horizontal="center"/>
      <protection hidden="1"/>
    </xf>
  </cellXfs>
  <cellStyles count="2">
    <cellStyle name="Hiperlink" xfId="1" builtinId="8"/>
    <cellStyle name="Normal" xfId="0" builtinId="0"/>
  </cellStyles>
  <dxfs count="14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inkedin.com/in/claudiasaldanha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60F3B-ACA8-4E76-8C06-BA34F93DBADF}">
  <sheetPr>
    <tabColor theme="0" tint="-0.499984740745262"/>
  </sheetPr>
  <dimension ref="B1:C7"/>
  <sheetViews>
    <sheetView tabSelected="1" zoomScale="85" zoomScaleNormal="85" workbookViewId="0">
      <selection activeCell="E1" sqref="E1"/>
    </sheetView>
  </sheetViews>
  <sheetFormatPr defaultRowHeight="14.25" x14ac:dyDescent="0.2"/>
  <cols>
    <col min="1" max="1" width="3.28515625" style="1" customWidth="1"/>
    <col min="2" max="2" width="32.42578125" style="36" customWidth="1"/>
    <col min="3" max="3" width="151.7109375" style="1" bestFit="1" customWidth="1"/>
    <col min="4" max="16384" width="9.140625" style="1"/>
  </cols>
  <sheetData>
    <row r="1" spans="2:3" ht="18" x14ac:dyDescent="0.25">
      <c r="B1" s="34" t="s">
        <v>46</v>
      </c>
      <c r="C1" s="50"/>
    </row>
    <row r="2" spans="2:3" ht="15" x14ac:dyDescent="0.25">
      <c r="B2" s="35"/>
    </row>
    <row r="3" spans="2:3" s="39" customFormat="1" ht="54.75" customHeight="1" x14ac:dyDescent="0.25">
      <c r="B3" s="43" t="s">
        <v>45</v>
      </c>
      <c r="C3" s="41" t="s">
        <v>51</v>
      </c>
    </row>
    <row r="4" spans="2:3" ht="99" customHeight="1" x14ac:dyDescent="0.2">
      <c r="B4" s="40" t="s">
        <v>47</v>
      </c>
      <c r="C4" s="42" t="s">
        <v>52</v>
      </c>
    </row>
    <row r="5" spans="2:3" ht="129" customHeight="1" x14ac:dyDescent="0.2">
      <c r="B5" s="45" t="s">
        <v>48</v>
      </c>
      <c r="C5" s="46" t="s">
        <v>53</v>
      </c>
    </row>
    <row r="6" spans="2:3" s="49" customFormat="1" ht="23.25" customHeight="1" x14ac:dyDescent="0.25">
      <c r="B6" s="47"/>
      <c r="C6" s="48" t="s">
        <v>49</v>
      </c>
    </row>
    <row r="7" spans="2:3" s="39" customFormat="1" ht="27" customHeight="1" x14ac:dyDescent="0.25">
      <c r="B7" s="43" t="s">
        <v>50</v>
      </c>
      <c r="C7" s="44" t="s">
        <v>54</v>
      </c>
    </row>
  </sheetData>
  <sheetProtection algorithmName="SHA-512" hashValue="prc70/KOBN8gxTeeeihWRolnOAy75/QGW9Zy6KvcQrsWishSUp0wYpZBf8F9ZQyVZFKcI04tLcK26c8GvA7AGw==" saltValue="OnFWdSzw/3ss2ucw4BBEkw==" spinCount="100000" sheet="1" formatCells="0" formatColumns="0" formatRows="0" insertColumns="0" insertRows="0" insertHyperlinks="0" deleteColumns="0" deleteRows="0" sort="0" autoFilter="0" pivotTables="0"/>
  <hyperlinks>
    <hyperlink ref="C6" r:id="rId1" xr:uid="{F2124660-73FE-4F8F-9781-920001920064}"/>
  </hyperlink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DAB00-A770-4613-A72F-05E4BD9A55C7}">
  <sheetPr>
    <tabColor theme="0" tint="-0.34998626667073579"/>
  </sheetPr>
  <dimension ref="B1:M54"/>
  <sheetViews>
    <sheetView zoomScale="90" zoomScaleNormal="90" workbookViewId="0">
      <pane ySplit="4" topLeftCell="A5" activePane="bottomLeft" state="frozen"/>
      <selection pane="bottomLeft" activeCell="J1" sqref="J1"/>
    </sheetView>
  </sheetViews>
  <sheetFormatPr defaultRowHeight="14.25" x14ac:dyDescent="0.2"/>
  <cols>
    <col min="1" max="1" width="3.28515625" style="4" customWidth="1"/>
    <col min="2" max="2" width="4.7109375" style="16" customWidth="1"/>
    <col min="3" max="3" width="77.140625" style="4" bestFit="1" customWidth="1"/>
    <col min="4" max="4" width="12" style="4" bestFit="1" customWidth="1"/>
    <col min="5" max="5" width="3.28515625" style="4" customWidth="1"/>
    <col min="6" max="6" width="16.5703125" style="4" customWidth="1"/>
    <col min="7" max="7" width="3.28515625" style="4" customWidth="1"/>
    <col min="8" max="8" width="16.5703125" style="4" customWidth="1"/>
    <col min="9" max="9" width="3.28515625" style="4" customWidth="1"/>
    <col min="10" max="10" width="16.5703125" style="4" customWidth="1"/>
    <col min="11" max="11" width="2.140625" style="5" bestFit="1" customWidth="1"/>
    <col min="12" max="12" width="7.28515625" style="16" bestFit="1" customWidth="1"/>
    <col min="13" max="13" width="9.140625" style="5"/>
    <col min="14" max="16384" width="9.140625" style="4"/>
  </cols>
  <sheetData>
    <row r="1" spans="2:13" ht="18" x14ac:dyDescent="0.25">
      <c r="B1" s="2" t="s">
        <v>44</v>
      </c>
      <c r="C1" s="2"/>
      <c r="D1" s="2"/>
      <c r="E1" s="3"/>
      <c r="F1" s="3"/>
      <c r="G1" s="3"/>
      <c r="H1" s="3"/>
      <c r="I1" s="3"/>
      <c r="J1" s="3"/>
    </row>
    <row r="3" spans="2:13" ht="15" x14ac:dyDescent="0.25">
      <c r="B3" s="8" t="s">
        <v>2</v>
      </c>
      <c r="C3" s="8" t="s">
        <v>0</v>
      </c>
      <c r="D3" s="8" t="s">
        <v>26</v>
      </c>
      <c r="E3" s="14"/>
      <c r="F3" s="14" t="s">
        <v>1</v>
      </c>
      <c r="G3" s="14"/>
      <c r="H3" s="14"/>
      <c r="I3" s="14"/>
      <c r="J3" s="14"/>
      <c r="K3" s="14"/>
      <c r="L3" s="14" t="s">
        <v>24</v>
      </c>
    </row>
    <row r="4" spans="2:13" x14ac:dyDescent="0.2">
      <c r="B4" s="18"/>
      <c r="C4" s="19"/>
      <c r="D4" s="19"/>
      <c r="E4" s="19"/>
      <c r="F4" s="31" t="s">
        <v>21</v>
      </c>
      <c r="G4" s="19"/>
      <c r="H4" s="31" t="s">
        <v>22</v>
      </c>
      <c r="I4" s="19"/>
      <c r="J4" s="31" t="s">
        <v>23</v>
      </c>
      <c r="K4" s="19"/>
      <c r="L4" s="20"/>
    </row>
    <row r="5" spans="2:13" x14ac:dyDescent="0.2">
      <c r="F5" s="32"/>
      <c r="H5" s="32"/>
      <c r="J5" s="32"/>
    </row>
    <row r="6" spans="2:13" ht="15" x14ac:dyDescent="0.25">
      <c r="B6" s="21" t="s">
        <v>3</v>
      </c>
      <c r="C6" s="21"/>
      <c r="D6" s="21"/>
      <c r="E6" s="21"/>
      <c r="F6" s="21"/>
      <c r="G6" s="21"/>
      <c r="H6" s="21"/>
      <c r="I6" s="21"/>
      <c r="J6" s="21"/>
      <c r="K6" s="22"/>
      <c r="L6" s="23"/>
    </row>
    <row r="8" spans="2:13" x14ac:dyDescent="0.2">
      <c r="B8" s="16">
        <v>1</v>
      </c>
      <c r="C8" s="33" t="s">
        <v>29</v>
      </c>
      <c r="D8" s="24" t="s">
        <v>27</v>
      </c>
      <c r="F8" s="30"/>
      <c r="G8" s="16"/>
      <c r="H8" s="30"/>
      <c r="I8" s="16"/>
      <c r="J8" s="30"/>
      <c r="K8" s="5">
        <f>COUNTA(F8:J8)</f>
        <v>0</v>
      </c>
      <c r="L8" s="16" t="str">
        <f>IF(K8&lt;&gt;1,"ERRO","")</f>
        <v>ERRO</v>
      </c>
      <c r="M8" s="9">
        <f>(COUNTA(H8))+((COUNTA(J8))*2)</f>
        <v>0</v>
      </c>
    </row>
    <row r="9" spans="2:13" ht="5.0999999999999996" customHeight="1" x14ac:dyDescent="0.2">
      <c r="F9" s="16"/>
      <c r="G9" s="16"/>
      <c r="H9" s="16"/>
      <c r="I9" s="16"/>
      <c r="J9" s="16"/>
    </row>
    <row r="10" spans="2:13" x14ac:dyDescent="0.2">
      <c r="B10" s="16">
        <f>B8+1</f>
        <v>2</v>
      </c>
      <c r="C10" s="4" t="s">
        <v>30</v>
      </c>
      <c r="D10" s="24" t="s">
        <v>27</v>
      </c>
      <c r="F10" s="30"/>
      <c r="G10" s="16"/>
      <c r="H10" s="30"/>
      <c r="I10" s="16"/>
      <c r="J10" s="30"/>
      <c r="K10" s="5">
        <f>COUNTA(F10:J10)</f>
        <v>0</v>
      </c>
      <c r="L10" s="16" t="str">
        <f>IF(K10&lt;&gt;1,"ERRO","")</f>
        <v>ERRO</v>
      </c>
      <c r="M10" s="9">
        <f>(COUNTA(H10))+((COUNTA(J10))*2)</f>
        <v>0</v>
      </c>
    </row>
    <row r="11" spans="2:13" ht="5.0999999999999996" customHeight="1" x14ac:dyDescent="0.2">
      <c r="F11" s="16"/>
      <c r="G11" s="16"/>
      <c r="H11" s="16"/>
      <c r="I11" s="16"/>
      <c r="J11" s="16"/>
    </row>
    <row r="12" spans="2:13" x14ac:dyDescent="0.2">
      <c r="B12" s="16">
        <f>B10+1</f>
        <v>3</v>
      </c>
      <c r="C12" s="4" t="s">
        <v>4</v>
      </c>
      <c r="D12" s="24" t="s">
        <v>28</v>
      </c>
      <c r="F12" s="30"/>
      <c r="G12" s="16"/>
      <c r="H12" s="30"/>
      <c r="I12" s="16"/>
      <c r="J12" s="30"/>
      <c r="K12" s="5">
        <f>COUNTA(F12:J12)</f>
        <v>0</v>
      </c>
      <c r="L12" s="16" t="str">
        <f>IF(K12&lt;&gt;1,"ERRO","")</f>
        <v>ERRO</v>
      </c>
      <c r="M12" s="9">
        <f>(COUNTA(H12))+((COUNTA(J12))*2)</f>
        <v>0</v>
      </c>
    </row>
    <row r="13" spans="2:13" ht="5.0999999999999996" customHeight="1" x14ac:dyDescent="0.2">
      <c r="F13" s="16"/>
      <c r="G13" s="16"/>
      <c r="H13" s="16"/>
      <c r="I13" s="16"/>
      <c r="J13" s="16"/>
    </row>
    <row r="14" spans="2:13" x14ac:dyDescent="0.2">
      <c r="B14" s="16">
        <f>B12+1</f>
        <v>4</v>
      </c>
      <c r="C14" s="4" t="s">
        <v>31</v>
      </c>
      <c r="D14" s="24" t="s">
        <v>27</v>
      </c>
      <c r="F14" s="30"/>
      <c r="G14" s="16"/>
      <c r="H14" s="30"/>
      <c r="I14" s="16"/>
      <c r="J14" s="30"/>
      <c r="K14" s="5">
        <f>COUNTA(F14:J14)</f>
        <v>0</v>
      </c>
      <c r="L14" s="16" t="str">
        <f>IF(K14&lt;&gt;1,"ERRO","")</f>
        <v>ERRO</v>
      </c>
      <c r="M14" s="9">
        <f>(COUNTA(H14))+((COUNTA(J14))*2)</f>
        <v>0</v>
      </c>
    </row>
    <row r="15" spans="2:13" ht="5.0999999999999996" customHeight="1" x14ac:dyDescent="0.2">
      <c r="F15" s="16"/>
      <c r="G15" s="16"/>
      <c r="H15" s="16"/>
      <c r="I15" s="16"/>
      <c r="J15" s="16"/>
    </row>
    <row r="16" spans="2:13" x14ac:dyDescent="0.2">
      <c r="B16" s="16">
        <f>B14+1</f>
        <v>5</v>
      </c>
      <c r="C16" s="4" t="s">
        <v>32</v>
      </c>
      <c r="D16" s="24" t="s">
        <v>27</v>
      </c>
      <c r="F16" s="30"/>
      <c r="G16" s="16"/>
      <c r="H16" s="30"/>
      <c r="I16" s="16"/>
      <c r="J16" s="30"/>
      <c r="K16" s="5">
        <f>COUNTA(F16:J16)</f>
        <v>0</v>
      </c>
      <c r="L16" s="16" t="str">
        <f>IF(K16&lt;&gt;1,"ERRO","")</f>
        <v>ERRO</v>
      </c>
      <c r="M16" s="9">
        <f>(COUNTA(H16))+((COUNTA(J16))*2)</f>
        <v>0</v>
      </c>
    </row>
    <row r="18" spans="2:13" s="5" customFormat="1" ht="15" x14ac:dyDescent="0.25">
      <c r="B18" s="25" t="s">
        <v>5</v>
      </c>
      <c r="C18" s="25"/>
      <c r="D18" s="25"/>
      <c r="E18" s="25"/>
      <c r="F18" s="25"/>
      <c r="G18" s="25"/>
      <c r="H18" s="25"/>
      <c r="I18" s="25"/>
      <c r="J18" s="25"/>
      <c r="K18" s="19"/>
      <c r="L18" s="18"/>
    </row>
    <row r="20" spans="2:13" x14ac:dyDescent="0.2">
      <c r="B20" s="16">
        <f>B16+1</f>
        <v>6</v>
      </c>
      <c r="C20" s="4" t="s">
        <v>33</v>
      </c>
      <c r="D20" s="24" t="s">
        <v>27</v>
      </c>
      <c r="F20" s="30"/>
      <c r="H20" s="30"/>
      <c r="J20" s="30"/>
      <c r="K20" s="5">
        <f>COUNTA(F20:J20)</f>
        <v>0</v>
      </c>
      <c r="L20" s="16" t="str">
        <f>IF(K20&lt;&gt;1,"ERRO","")</f>
        <v>ERRO</v>
      </c>
      <c r="M20" s="9">
        <f>(COUNTA(H20))+((COUNTA(J20))*2)</f>
        <v>0</v>
      </c>
    </row>
    <row r="21" spans="2:13" ht="5.0999999999999996" customHeight="1" x14ac:dyDescent="0.2"/>
    <row r="22" spans="2:13" x14ac:dyDescent="0.2">
      <c r="B22" s="16">
        <f>B20+1</f>
        <v>7</v>
      </c>
      <c r="C22" s="4" t="s">
        <v>6</v>
      </c>
      <c r="D22" s="24" t="s">
        <v>28</v>
      </c>
      <c r="F22" s="30"/>
      <c r="H22" s="30"/>
      <c r="J22" s="30"/>
      <c r="K22" s="5">
        <f>COUNTA(F22:J22)</f>
        <v>0</v>
      </c>
      <c r="L22" s="16" t="str">
        <f>IF(K22&lt;&gt;1,"ERRO","")</f>
        <v>ERRO</v>
      </c>
      <c r="M22" s="9">
        <f>(COUNTA(H22))+((COUNTA(J22))*2)</f>
        <v>0</v>
      </c>
    </row>
    <row r="23" spans="2:13" ht="5.0999999999999996" customHeight="1" x14ac:dyDescent="0.2"/>
    <row r="24" spans="2:13" x14ac:dyDescent="0.2">
      <c r="B24" s="16">
        <f>B22+1</f>
        <v>8</v>
      </c>
      <c r="C24" s="4" t="s">
        <v>7</v>
      </c>
      <c r="D24" s="24" t="s">
        <v>28</v>
      </c>
      <c r="F24" s="30"/>
      <c r="H24" s="30"/>
      <c r="J24" s="30"/>
      <c r="K24" s="5">
        <f>COUNTA(F24:J24)</f>
        <v>0</v>
      </c>
      <c r="L24" s="16" t="str">
        <f>IF(K24&lt;&gt;1,"ERRO","")</f>
        <v>ERRO</v>
      </c>
      <c r="M24" s="9">
        <f>(COUNTA(H24))+((COUNTA(J24))*2)</f>
        <v>0</v>
      </c>
    </row>
    <row r="25" spans="2:13" ht="5.0999999999999996" customHeight="1" x14ac:dyDescent="0.2"/>
    <row r="26" spans="2:13" x14ac:dyDescent="0.2">
      <c r="B26" s="16">
        <f>B24+1</f>
        <v>9</v>
      </c>
      <c r="C26" s="4" t="s">
        <v>8</v>
      </c>
      <c r="D26" s="24" t="s">
        <v>28</v>
      </c>
      <c r="F26" s="30"/>
      <c r="H26" s="30"/>
      <c r="J26" s="30"/>
      <c r="K26" s="5">
        <f>COUNTA(F26:J26)</f>
        <v>0</v>
      </c>
      <c r="L26" s="16" t="str">
        <f>IF(K26&lt;&gt;1,"ERRO","")</f>
        <v>ERRO</v>
      </c>
      <c r="M26" s="9">
        <f>(COUNTA(H26))+((COUNTA(J26))*2)</f>
        <v>0</v>
      </c>
    </row>
    <row r="27" spans="2:13" ht="5.0999999999999996" customHeight="1" x14ac:dyDescent="0.2"/>
    <row r="28" spans="2:13" x14ac:dyDescent="0.2">
      <c r="B28" s="16">
        <f>B26+1</f>
        <v>10</v>
      </c>
      <c r="C28" s="4" t="s">
        <v>9</v>
      </c>
      <c r="D28" s="24" t="s">
        <v>28</v>
      </c>
      <c r="F28" s="30"/>
      <c r="H28" s="30"/>
      <c r="J28" s="30"/>
      <c r="K28" s="5">
        <f>COUNTA(F28:J28)</f>
        <v>0</v>
      </c>
      <c r="L28" s="16" t="str">
        <f>IF(K28&lt;&gt;1,"ERRO","")</f>
        <v>ERRO</v>
      </c>
      <c r="M28" s="9">
        <f>(COUNTA(H28))+((COUNTA(J28))*2)</f>
        <v>0</v>
      </c>
    </row>
    <row r="30" spans="2:13" ht="15" x14ac:dyDescent="0.25">
      <c r="B30" s="21" t="s">
        <v>10</v>
      </c>
      <c r="C30" s="21"/>
      <c r="D30" s="21"/>
      <c r="E30" s="21"/>
      <c r="F30" s="21"/>
      <c r="G30" s="21"/>
      <c r="H30" s="21"/>
      <c r="I30" s="21"/>
      <c r="J30" s="21"/>
      <c r="K30" s="22"/>
      <c r="L30" s="23"/>
    </row>
    <row r="32" spans="2:13" x14ac:dyDescent="0.2">
      <c r="B32" s="16">
        <f>B28+1</f>
        <v>11</v>
      </c>
      <c r="C32" s="4" t="s">
        <v>42</v>
      </c>
      <c r="D32" s="24" t="s">
        <v>34</v>
      </c>
      <c r="F32" s="30"/>
      <c r="H32" s="30"/>
      <c r="J32" s="30"/>
      <c r="K32" s="5">
        <f>COUNTA(F32:J32)</f>
        <v>0</v>
      </c>
      <c r="L32" s="16" t="str">
        <f>IF(K32&lt;&gt;1,"ERRO","")</f>
        <v>ERRO</v>
      </c>
      <c r="M32" s="9">
        <f>(COUNTA(H32))+((COUNTA(J32))*2)</f>
        <v>0</v>
      </c>
    </row>
    <row r="33" spans="2:13" ht="5.0999999999999996" customHeight="1" x14ac:dyDescent="0.2"/>
    <row r="34" spans="2:13" x14ac:dyDescent="0.2">
      <c r="B34" s="16">
        <f>B32+1</f>
        <v>12</v>
      </c>
      <c r="C34" s="4" t="s">
        <v>43</v>
      </c>
      <c r="D34" s="24" t="s">
        <v>27</v>
      </c>
      <c r="F34" s="30"/>
      <c r="H34" s="30"/>
      <c r="J34" s="30"/>
      <c r="K34" s="5">
        <f>COUNTA(F34:J34)</f>
        <v>0</v>
      </c>
      <c r="L34" s="16" t="str">
        <f>IF(K34&lt;&gt;1,"ERRO","")</f>
        <v>ERRO</v>
      </c>
      <c r="M34" s="9">
        <f>(COUNTA(H34))+((COUNTA(J34))*2)</f>
        <v>0</v>
      </c>
    </row>
    <row r="35" spans="2:13" ht="5.0999999999999996" customHeight="1" x14ac:dyDescent="0.2"/>
    <row r="36" spans="2:13" x14ac:dyDescent="0.2">
      <c r="B36" s="16">
        <f>B34+1</f>
        <v>13</v>
      </c>
      <c r="C36" s="4" t="s">
        <v>11</v>
      </c>
      <c r="D36" s="24" t="s">
        <v>28</v>
      </c>
      <c r="F36" s="30"/>
      <c r="H36" s="30"/>
      <c r="J36" s="30"/>
      <c r="K36" s="5">
        <f>COUNTA(F36:J36)</f>
        <v>0</v>
      </c>
      <c r="L36" s="16" t="str">
        <f>IF(K36&lt;&gt;1,"ERRO","")</f>
        <v>ERRO</v>
      </c>
      <c r="M36" s="9">
        <f>(COUNTA(H36))+((COUNTA(J36))*2)</f>
        <v>0</v>
      </c>
    </row>
    <row r="37" spans="2:13" ht="5.0999999999999996" customHeight="1" x14ac:dyDescent="0.2"/>
    <row r="38" spans="2:13" x14ac:dyDescent="0.2">
      <c r="B38" s="16">
        <f>B36+1</f>
        <v>14</v>
      </c>
      <c r="C38" s="4" t="s">
        <v>12</v>
      </c>
      <c r="D38" s="24" t="s">
        <v>28</v>
      </c>
      <c r="F38" s="30"/>
      <c r="H38" s="30"/>
      <c r="J38" s="30"/>
      <c r="K38" s="5">
        <f>COUNTA(F38:J38)</f>
        <v>0</v>
      </c>
      <c r="L38" s="16" t="str">
        <f>IF(K38&lt;&gt;1,"ERRO","")</f>
        <v>ERRO</v>
      </c>
      <c r="M38" s="9">
        <f>(COUNTA(H38))+((COUNTA(J38))*2)</f>
        <v>0</v>
      </c>
    </row>
    <row r="39" spans="2:13" ht="5.0999999999999996" customHeight="1" x14ac:dyDescent="0.2"/>
    <row r="40" spans="2:13" x14ac:dyDescent="0.2">
      <c r="B40" s="16">
        <f>B38+1</f>
        <v>15</v>
      </c>
      <c r="C40" s="4" t="s">
        <v>13</v>
      </c>
      <c r="D40" s="24" t="s">
        <v>28</v>
      </c>
      <c r="F40" s="30"/>
      <c r="H40" s="30"/>
      <c r="J40" s="30"/>
      <c r="K40" s="5">
        <f>COUNTA(F40:J40)</f>
        <v>0</v>
      </c>
      <c r="L40" s="16" t="str">
        <f>IF(K40&lt;&gt;1,"ERRO","")</f>
        <v>ERRO</v>
      </c>
      <c r="M40" s="9">
        <f>(COUNTA(H40))+((COUNTA(J40))*2)</f>
        <v>0</v>
      </c>
    </row>
    <row r="42" spans="2:13" s="5" customFormat="1" ht="15" x14ac:dyDescent="0.25">
      <c r="B42" s="25" t="s">
        <v>14</v>
      </c>
      <c r="C42" s="25"/>
      <c r="D42" s="25"/>
      <c r="E42" s="25"/>
      <c r="F42" s="25"/>
      <c r="G42" s="25"/>
      <c r="H42" s="25"/>
      <c r="I42" s="25"/>
      <c r="J42" s="25"/>
      <c r="K42" s="19"/>
      <c r="L42" s="18"/>
    </row>
    <row r="44" spans="2:13" x14ac:dyDescent="0.2">
      <c r="B44" s="16">
        <f>B40+1</f>
        <v>16</v>
      </c>
      <c r="C44" s="4" t="s">
        <v>15</v>
      </c>
      <c r="D44" s="24" t="s">
        <v>28</v>
      </c>
      <c r="F44" s="30"/>
      <c r="H44" s="30"/>
      <c r="J44" s="30"/>
      <c r="K44" s="5">
        <f>COUNTA(F44:J44)</f>
        <v>0</v>
      </c>
      <c r="L44" s="16" t="str">
        <f>IF(K44&lt;&gt;1,"ERRO","")</f>
        <v>ERRO</v>
      </c>
      <c r="M44" s="9">
        <f>(COUNTA(H44))+((COUNTA(J44))*2)</f>
        <v>0</v>
      </c>
    </row>
    <row r="45" spans="2:13" ht="5.0999999999999996" customHeight="1" x14ac:dyDescent="0.2"/>
    <row r="46" spans="2:13" x14ac:dyDescent="0.2">
      <c r="B46" s="16">
        <f>B44+1</f>
        <v>17</v>
      </c>
      <c r="C46" s="4" t="s">
        <v>16</v>
      </c>
      <c r="D46" s="24" t="s">
        <v>28</v>
      </c>
      <c r="F46" s="30"/>
      <c r="H46" s="30"/>
      <c r="J46" s="30"/>
      <c r="K46" s="5">
        <f>COUNTA(F46:J46)</f>
        <v>0</v>
      </c>
      <c r="L46" s="16" t="str">
        <f>IF(K46&lt;&gt;1,"ERRO","")</f>
        <v>ERRO</v>
      </c>
      <c r="M46" s="9">
        <f>(COUNTA(H46))+((COUNTA(J46))*2)</f>
        <v>0</v>
      </c>
    </row>
    <row r="47" spans="2:13" ht="5.0999999999999996" customHeight="1" x14ac:dyDescent="0.2"/>
    <row r="48" spans="2:13" x14ac:dyDescent="0.2">
      <c r="B48" s="16">
        <f>B46+1</f>
        <v>18</v>
      </c>
      <c r="C48" s="4" t="s">
        <v>17</v>
      </c>
      <c r="D48" s="24" t="s">
        <v>28</v>
      </c>
      <c r="F48" s="30"/>
      <c r="H48" s="30"/>
      <c r="J48" s="30"/>
      <c r="K48" s="5">
        <f>COUNTA(F48:J48)</f>
        <v>0</v>
      </c>
      <c r="L48" s="16" t="str">
        <f>IF(K48&lt;&gt;1,"ERRO","")</f>
        <v>ERRO</v>
      </c>
      <c r="M48" s="9">
        <f>(COUNTA(H48))+((COUNTA(J48))*2)</f>
        <v>0</v>
      </c>
    </row>
    <row r="49" spans="2:13" ht="5.0999999999999996" customHeight="1" x14ac:dyDescent="0.2"/>
    <row r="50" spans="2:13" x14ac:dyDescent="0.2">
      <c r="B50" s="16">
        <f>B48+1</f>
        <v>19</v>
      </c>
      <c r="C50" s="4" t="s">
        <v>18</v>
      </c>
      <c r="D50" s="24" t="s">
        <v>28</v>
      </c>
      <c r="F50" s="30"/>
      <c r="H50" s="30"/>
      <c r="J50" s="30"/>
      <c r="K50" s="5">
        <f>COUNTA(F50:J50)</f>
        <v>0</v>
      </c>
      <c r="L50" s="16" t="str">
        <f>IF(K50&lt;&gt;1,"ERRO","")</f>
        <v>ERRO</v>
      </c>
      <c r="M50" s="9">
        <f>(COUNTA(H50))+((COUNTA(J50))*2)</f>
        <v>0</v>
      </c>
    </row>
    <row r="51" spans="2:13" ht="5.0999999999999996" customHeight="1" x14ac:dyDescent="0.2"/>
    <row r="52" spans="2:13" x14ac:dyDescent="0.2">
      <c r="B52" s="16">
        <f>B50+1</f>
        <v>20</v>
      </c>
      <c r="C52" s="4" t="s">
        <v>19</v>
      </c>
      <c r="D52" s="24" t="s">
        <v>28</v>
      </c>
      <c r="F52" s="30"/>
      <c r="H52" s="30"/>
      <c r="J52" s="30"/>
      <c r="K52" s="5">
        <f>COUNTA(F52:J52)</f>
        <v>0</v>
      </c>
      <c r="L52" s="16" t="str">
        <f>IF(K52&lt;&gt;1,"ERRO","")</f>
        <v>ERRO</v>
      </c>
      <c r="M52" s="9">
        <f>(COUNTA(H52))+((COUNTA(J52))*2)</f>
        <v>0</v>
      </c>
    </row>
    <row r="54" spans="2:13" ht="15" x14ac:dyDescent="0.25">
      <c r="B54" s="26" t="s">
        <v>25</v>
      </c>
      <c r="C54" s="8"/>
      <c r="D54" s="8"/>
      <c r="E54" s="14"/>
      <c r="F54" s="27"/>
      <c r="G54" s="27"/>
      <c r="H54" s="28">
        <f>(COUNTA(H8:H52))+(COUNTA(J8:J52)*2)</f>
        <v>0</v>
      </c>
      <c r="I54" s="27"/>
      <c r="J54" s="28"/>
      <c r="K54" s="29"/>
      <c r="L54" s="29"/>
    </row>
  </sheetData>
  <sheetProtection algorithmName="SHA-512" hashValue="kaIoYW9iiWgxL/PUtfmR6Hzkzy8HBtOYJsRx/ucohkBb2ksrELYszkumrIcfEN5by0PYLdtOUQQfwoCg+N5qQA==" saltValue="4VXsUWniAnnQXfYcShUjGg==" spinCount="100000" sheet="1" formatCells="0" formatColumns="0" formatRows="0" insertColumns="0" insertRows="0" insertHyperlinks="0" deleteColumns="0" deleteRows="0" sort="0" autoFilter="0" pivotTables="0"/>
  <conditionalFormatting sqref="D8:D16">
    <cfRule type="cellIs" dxfId="139" priority="66" operator="equal">
      <formula>"Não"</formula>
    </cfRule>
    <cfRule type="cellIs" dxfId="138" priority="67" operator="equal">
      <formula>"Completo"</formula>
    </cfRule>
    <cfRule type="cellIs" dxfId="137" priority="65" operator="equal">
      <formula>"Inicial"</formula>
    </cfRule>
  </conditionalFormatting>
  <conditionalFormatting sqref="D20">
    <cfRule type="cellIs" dxfId="136" priority="62" operator="equal">
      <formula>"Inicial"</formula>
    </cfRule>
    <cfRule type="cellIs" dxfId="135" priority="63" operator="equal">
      <formula>"Não"</formula>
    </cfRule>
    <cfRule type="cellIs" dxfId="134" priority="64" operator="equal">
      <formula>"Completo"</formula>
    </cfRule>
  </conditionalFormatting>
  <conditionalFormatting sqref="D22">
    <cfRule type="cellIs" dxfId="133" priority="61" operator="equal">
      <formula>"Completo"</formula>
    </cfRule>
    <cfRule type="cellIs" dxfId="132" priority="60" operator="equal">
      <formula>"Não"</formula>
    </cfRule>
    <cfRule type="cellIs" dxfId="131" priority="59" operator="equal">
      <formula>"Inicial"</formula>
    </cfRule>
  </conditionalFormatting>
  <conditionalFormatting sqref="D24">
    <cfRule type="cellIs" dxfId="130" priority="58" operator="equal">
      <formula>"Completo"</formula>
    </cfRule>
    <cfRule type="cellIs" dxfId="129" priority="57" operator="equal">
      <formula>"Não"</formula>
    </cfRule>
    <cfRule type="cellIs" dxfId="128" priority="56" operator="equal">
      <formula>"Inicial"</formula>
    </cfRule>
  </conditionalFormatting>
  <conditionalFormatting sqref="D26">
    <cfRule type="cellIs" dxfId="127" priority="55" operator="equal">
      <formula>"Completo"</formula>
    </cfRule>
    <cfRule type="cellIs" dxfId="126" priority="54" operator="equal">
      <formula>"Não"</formula>
    </cfRule>
    <cfRule type="cellIs" dxfId="125" priority="53" operator="equal">
      <formula>"Inicial"</formula>
    </cfRule>
  </conditionalFormatting>
  <conditionalFormatting sqref="D28">
    <cfRule type="cellIs" dxfId="124" priority="51" operator="equal">
      <formula>"Não"</formula>
    </cfRule>
    <cfRule type="cellIs" dxfId="123" priority="50" operator="equal">
      <formula>"Inicial"</formula>
    </cfRule>
    <cfRule type="cellIs" dxfId="122" priority="52" operator="equal">
      <formula>"Completo"</formula>
    </cfRule>
  </conditionalFormatting>
  <conditionalFormatting sqref="D32">
    <cfRule type="cellIs" dxfId="121" priority="47" operator="equal">
      <formula>"Inicial"</formula>
    </cfRule>
    <cfRule type="cellIs" dxfId="120" priority="48" operator="equal">
      <formula>"Não"</formula>
    </cfRule>
    <cfRule type="cellIs" dxfId="119" priority="49" operator="equal">
      <formula>"Completo"</formula>
    </cfRule>
  </conditionalFormatting>
  <conditionalFormatting sqref="D34">
    <cfRule type="cellIs" dxfId="118" priority="1" operator="equal">
      <formula>"Inicial"</formula>
    </cfRule>
    <cfRule type="cellIs" dxfId="117" priority="2" operator="equal">
      <formula>"Não"</formula>
    </cfRule>
    <cfRule type="cellIs" dxfId="116" priority="3" operator="equal">
      <formula>"Completo"</formula>
    </cfRule>
  </conditionalFormatting>
  <conditionalFormatting sqref="D36">
    <cfRule type="cellIs" dxfId="115" priority="46" operator="equal">
      <formula>"Completo"</formula>
    </cfRule>
    <cfRule type="cellIs" dxfId="114" priority="45" operator="equal">
      <formula>"Não"</formula>
    </cfRule>
    <cfRule type="cellIs" dxfId="113" priority="44" operator="equal">
      <formula>"Inicial"</formula>
    </cfRule>
  </conditionalFormatting>
  <conditionalFormatting sqref="D38">
    <cfRule type="cellIs" dxfId="112" priority="41" operator="equal">
      <formula>"Inicial"</formula>
    </cfRule>
    <cfRule type="cellIs" dxfId="111" priority="43" operator="equal">
      <formula>"Completo"</formula>
    </cfRule>
    <cfRule type="cellIs" dxfId="110" priority="42" operator="equal">
      <formula>"Não"</formula>
    </cfRule>
  </conditionalFormatting>
  <conditionalFormatting sqref="D40">
    <cfRule type="cellIs" dxfId="109" priority="40" operator="equal">
      <formula>"Completo"</formula>
    </cfRule>
    <cfRule type="cellIs" dxfId="108" priority="39" operator="equal">
      <formula>"Não"</formula>
    </cfRule>
    <cfRule type="cellIs" dxfId="107" priority="38" operator="equal">
      <formula>"Inicial"</formula>
    </cfRule>
  </conditionalFormatting>
  <conditionalFormatting sqref="D44">
    <cfRule type="cellIs" dxfId="106" priority="37" operator="equal">
      <formula>"Completo"</formula>
    </cfRule>
    <cfRule type="cellIs" dxfId="105" priority="35" operator="equal">
      <formula>"Inicial"</formula>
    </cfRule>
    <cfRule type="cellIs" dxfId="104" priority="36" operator="equal">
      <formula>"Não"</formula>
    </cfRule>
  </conditionalFormatting>
  <conditionalFormatting sqref="D46">
    <cfRule type="cellIs" dxfId="103" priority="32" operator="equal">
      <formula>"Inicial"</formula>
    </cfRule>
    <cfRule type="cellIs" dxfId="102" priority="34" operator="equal">
      <formula>"Completo"</formula>
    </cfRule>
    <cfRule type="cellIs" dxfId="101" priority="33" operator="equal">
      <formula>"Não"</formula>
    </cfRule>
  </conditionalFormatting>
  <conditionalFormatting sqref="D48">
    <cfRule type="cellIs" dxfId="100" priority="29" operator="equal">
      <formula>"Inicial"</formula>
    </cfRule>
    <cfRule type="cellIs" dxfId="99" priority="30" operator="equal">
      <formula>"Não"</formula>
    </cfRule>
    <cfRule type="cellIs" dxfId="98" priority="31" operator="equal">
      <formula>"Completo"</formula>
    </cfRule>
  </conditionalFormatting>
  <conditionalFormatting sqref="D50">
    <cfRule type="cellIs" dxfId="97" priority="27" operator="equal">
      <formula>"Não"</formula>
    </cfRule>
    <cfRule type="cellIs" dxfId="96" priority="26" operator="equal">
      <formula>"Inicial"</formula>
    </cfRule>
    <cfRule type="cellIs" dxfId="95" priority="28" operator="equal">
      <formula>"Completo"</formula>
    </cfRule>
  </conditionalFormatting>
  <conditionalFormatting sqref="D52">
    <cfRule type="cellIs" dxfId="94" priority="23" operator="equal">
      <formula>"Inicial"</formula>
    </cfRule>
    <cfRule type="cellIs" dxfId="93" priority="24" operator="equal">
      <formula>"Não"</formula>
    </cfRule>
    <cfRule type="cellIs" dxfId="92" priority="25" operator="equal">
      <formula>"Completo"</formula>
    </cfRule>
  </conditionalFormatting>
  <conditionalFormatting sqref="F4">
    <cfRule type="cellIs" dxfId="91" priority="170" operator="equal">
      <formula>$F$4</formula>
    </cfRule>
  </conditionalFormatting>
  <conditionalFormatting sqref="F8">
    <cfRule type="cellIs" dxfId="90" priority="167" operator="equal">
      <formula>"x"</formula>
    </cfRule>
  </conditionalFormatting>
  <conditionalFormatting sqref="F10">
    <cfRule type="cellIs" dxfId="89" priority="166" operator="equal">
      <formula>"x"</formula>
    </cfRule>
  </conditionalFormatting>
  <conditionalFormatting sqref="F12">
    <cfRule type="cellIs" dxfId="88" priority="165" operator="equal">
      <formula>"x"</formula>
    </cfRule>
  </conditionalFormatting>
  <conditionalFormatting sqref="F14">
    <cfRule type="cellIs" dxfId="87" priority="164" operator="equal">
      <formula>"x"</formula>
    </cfRule>
  </conditionalFormatting>
  <conditionalFormatting sqref="F16">
    <cfRule type="cellIs" dxfId="86" priority="163" operator="equal">
      <formula>"x"</formula>
    </cfRule>
  </conditionalFormatting>
  <conditionalFormatting sqref="F20">
    <cfRule type="cellIs" dxfId="85" priority="162" operator="equal">
      <formula>"x"</formula>
    </cfRule>
  </conditionalFormatting>
  <conditionalFormatting sqref="F22">
    <cfRule type="cellIs" dxfId="84" priority="161" operator="equal">
      <formula>"x"</formula>
    </cfRule>
  </conditionalFormatting>
  <conditionalFormatting sqref="F24">
    <cfRule type="cellIs" dxfId="83" priority="160" operator="equal">
      <formula>"x"</formula>
    </cfRule>
  </conditionalFormatting>
  <conditionalFormatting sqref="F26">
    <cfRule type="cellIs" dxfId="82" priority="159" operator="equal">
      <formula>"x"</formula>
    </cfRule>
  </conditionalFormatting>
  <conditionalFormatting sqref="F28">
    <cfRule type="cellIs" dxfId="81" priority="158" operator="equal">
      <formula>"x"</formula>
    </cfRule>
  </conditionalFormatting>
  <conditionalFormatting sqref="F32">
    <cfRule type="cellIs" dxfId="80" priority="157" operator="equal">
      <formula>"x"</formula>
    </cfRule>
  </conditionalFormatting>
  <conditionalFormatting sqref="F34">
    <cfRule type="cellIs" dxfId="79" priority="156" operator="equal">
      <formula>"x"</formula>
    </cfRule>
  </conditionalFormatting>
  <conditionalFormatting sqref="F36">
    <cfRule type="cellIs" dxfId="78" priority="155" operator="equal">
      <formula>"x"</formula>
    </cfRule>
  </conditionalFormatting>
  <conditionalFormatting sqref="F38">
    <cfRule type="cellIs" dxfId="77" priority="154" operator="equal">
      <formula>"x"</formula>
    </cfRule>
  </conditionalFormatting>
  <conditionalFormatting sqref="F40">
    <cfRule type="cellIs" dxfId="76" priority="153" operator="equal">
      <formula>"x"</formula>
    </cfRule>
  </conditionalFormatting>
  <conditionalFormatting sqref="F44">
    <cfRule type="cellIs" dxfId="75" priority="152" operator="equal">
      <formula>"x"</formula>
    </cfRule>
  </conditionalFormatting>
  <conditionalFormatting sqref="F46">
    <cfRule type="cellIs" dxfId="74" priority="151" operator="equal">
      <formula>"x"</formula>
    </cfRule>
  </conditionalFormatting>
  <conditionalFormatting sqref="F48">
    <cfRule type="cellIs" dxfId="73" priority="150" operator="equal">
      <formula>"x"</formula>
    </cfRule>
  </conditionalFormatting>
  <conditionalFormatting sqref="F50">
    <cfRule type="cellIs" dxfId="72" priority="149" operator="equal">
      <formula>"x"</formula>
    </cfRule>
  </conditionalFormatting>
  <conditionalFormatting sqref="F52">
    <cfRule type="cellIs" dxfId="71" priority="148" operator="equal">
      <formula>"x"</formula>
    </cfRule>
  </conditionalFormatting>
  <conditionalFormatting sqref="H4">
    <cfRule type="cellIs" dxfId="70" priority="169" operator="equal">
      <formula>$H$4</formula>
    </cfRule>
  </conditionalFormatting>
  <conditionalFormatting sqref="H8">
    <cfRule type="cellIs" dxfId="69" priority="147" operator="equal">
      <formula>"x"</formula>
    </cfRule>
  </conditionalFormatting>
  <conditionalFormatting sqref="H10">
    <cfRule type="cellIs" dxfId="68" priority="146" operator="equal">
      <formula>"x"</formula>
    </cfRule>
  </conditionalFormatting>
  <conditionalFormatting sqref="H12">
    <cfRule type="cellIs" dxfId="67" priority="145" operator="equal">
      <formula>"x"</formula>
    </cfRule>
  </conditionalFormatting>
  <conditionalFormatting sqref="H14">
    <cfRule type="cellIs" dxfId="66" priority="144" operator="equal">
      <formula>"x"</formula>
    </cfRule>
  </conditionalFormatting>
  <conditionalFormatting sqref="H16">
    <cfRule type="cellIs" dxfId="65" priority="143" operator="equal">
      <formula>"x"</formula>
    </cfRule>
  </conditionalFormatting>
  <conditionalFormatting sqref="H20">
    <cfRule type="cellIs" dxfId="64" priority="142" operator="equal">
      <formula>"x"</formula>
    </cfRule>
  </conditionalFormatting>
  <conditionalFormatting sqref="H22">
    <cfRule type="cellIs" dxfId="63" priority="141" operator="equal">
      <formula>"x"</formula>
    </cfRule>
  </conditionalFormatting>
  <conditionalFormatting sqref="H24">
    <cfRule type="cellIs" dxfId="62" priority="140" operator="equal">
      <formula>"x"</formula>
    </cfRule>
  </conditionalFormatting>
  <conditionalFormatting sqref="H26">
    <cfRule type="cellIs" dxfId="61" priority="139" operator="equal">
      <formula>"x"</formula>
    </cfRule>
  </conditionalFormatting>
  <conditionalFormatting sqref="H28">
    <cfRule type="cellIs" dxfId="60" priority="138" operator="equal">
      <formula>"x"</formula>
    </cfRule>
  </conditionalFormatting>
  <conditionalFormatting sqref="H32">
    <cfRule type="cellIs" dxfId="59" priority="137" operator="equal">
      <formula>"x"</formula>
    </cfRule>
  </conditionalFormatting>
  <conditionalFormatting sqref="H34">
    <cfRule type="cellIs" dxfId="58" priority="136" operator="equal">
      <formula>"x"</formula>
    </cfRule>
  </conditionalFormatting>
  <conditionalFormatting sqref="H36">
    <cfRule type="cellIs" dxfId="57" priority="135" operator="equal">
      <formula>"x"</formula>
    </cfRule>
  </conditionalFormatting>
  <conditionalFormatting sqref="H38">
    <cfRule type="cellIs" dxfId="56" priority="134" operator="equal">
      <formula>"x"</formula>
    </cfRule>
  </conditionalFormatting>
  <conditionalFormatting sqref="H40">
    <cfRule type="cellIs" dxfId="55" priority="133" operator="equal">
      <formula>"x"</formula>
    </cfRule>
  </conditionalFormatting>
  <conditionalFormatting sqref="H44">
    <cfRule type="cellIs" dxfId="54" priority="132" operator="equal">
      <formula>"x"</formula>
    </cfRule>
  </conditionalFormatting>
  <conditionalFormatting sqref="H46">
    <cfRule type="cellIs" dxfId="53" priority="131" operator="equal">
      <formula>"x"</formula>
    </cfRule>
  </conditionalFormatting>
  <conditionalFormatting sqref="H48">
    <cfRule type="cellIs" dxfId="52" priority="130" operator="equal">
      <formula>"x"</formula>
    </cfRule>
  </conditionalFormatting>
  <conditionalFormatting sqref="H50">
    <cfRule type="cellIs" dxfId="51" priority="129" operator="equal">
      <formula>"x"</formula>
    </cfRule>
  </conditionalFormatting>
  <conditionalFormatting sqref="H52">
    <cfRule type="cellIs" dxfId="50" priority="128" operator="equal">
      <formula>"x"</formula>
    </cfRule>
  </conditionalFormatting>
  <conditionalFormatting sqref="J4">
    <cfRule type="cellIs" dxfId="49" priority="168" operator="equal">
      <formula>$J$4</formula>
    </cfRule>
  </conditionalFormatting>
  <conditionalFormatting sqref="J8">
    <cfRule type="cellIs" dxfId="48" priority="127" operator="equal">
      <formula>"x"</formula>
    </cfRule>
  </conditionalFormatting>
  <conditionalFormatting sqref="J10">
    <cfRule type="cellIs" dxfId="47" priority="126" operator="equal">
      <formula>"x"</formula>
    </cfRule>
  </conditionalFormatting>
  <conditionalFormatting sqref="J12">
    <cfRule type="cellIs" dxfId="46" priority="125" operator="equal">
      <formula>"x"</formula>
    </cfRule>
  </conditionalFormatting>
  <conditionalFormatting sqref="J14">
    <cfRule type="cellIs" dxfId="45" priority="124" operator="equal">
      <formula>"x"</formula>
    </cfRule>
  </conditionalFormatting>
  <conditionalFormatting sqref="J16">
    <cfRule type="cellIs" dxfId="44" priority="123" operator="equal">
      <formula>"x"</formula>
    </cfRule>
  </conditionalFormatting>
  <conditionalFormatting sqref="J20">
    <cfRule type="cellIs" dxfId="43" priority="122" operator="equal">
      <formula>"x"</formula>
    </cfRule>
  </conditionalFormatting>
  <conditionalFormatting sqref="J22">
    <cfRule type="cellIs" dxfId="42" priority="121" operator="equal">
      <formula>"x"</formula>
    </cfRule>
  </conditionalFormatting>
  <conditionalFormatting sqref="J24">
    <cfRule type="cellIs" dxfId="41" priority="120" operator="equal">
      <formula>"x"</formula>
    </cfRule>
  </conditionalFormatting>
  <conditionalFormatting sqref="J26">
    <cfRule type="cellIs" dxfId="40" priority="119" operator="equal">
      <formula>"x"</formula>
    </cfRule>
  </conditionalFormatting>
  <conditionalFormatting sqref="J28">
    <cfRule type="cellIs" dxfId="39" priority="118" operator="equal">
      <formula>"x"</formula>
    </cfRule>
  </conditionalFormatting>
  <conditionalFormatting sqref="J32">
    <cfRule type="cellIs" dxfId="38" priority="117" operator="equal">
      <formula>"x"</formula>
    </cfRule>
  </conditionalFormatting>
  <conditionalFormatting sqref="J34">
    <cfRule type="cellIs" dxfId="37" priority="116" operator="equal">
      <formula>"x"</formula>
    </cfRule>
  </conditionalFormatting>
  <conditionalFormatting sqref="J36">
    <cfRule type="cellIs" dxfId="36" priority="115" operator="equal">
      <formula>"x"</formula>
    </cfRule>
  </conditionalFormatting>
  <conditionalFormatting sqref="J38">
    <cfRule type="cellIs" dxfId="35" priority="114" operator="equal">
      <formula>"x"</formula>
    </cfRule>
  </conditionalFormatting>
  <conditionalFormatting sqref="J40">
    <cfRule type="cellIs" dxfId="34" priority="113" operator="equal">
      <formula>"x"</formula>
    </cfRule>
  </conditionalFormatting>
  <conditionalFormatting sqref="J44">
    <cfRule type="cellIs" dxfId="33" priority="112" operator="equal">
      <formula>"x"</formula>
    </cfRule>
  </conditionalFormatting>
  <conditionalFormatting sqref="J46">
    <cfRule type="cellIs" dxfId="32" priority="111" operator="equal">
      <formula>"x"</formula>
    </cfRule>
  </conditionalFormatting>
  <conditionalFormatting sqref="J48">
    <cfRule type="cellIs" dxfId="31" priority="110" operator="equal">
      <formula>"x"</formula>
    </cfRule>
  </conditionalFormatting>
  <conditionalFormatting sqref="J50">
    <cfRule type="cellIs" dxfId="30" priority="109" operator="equal">
      <formula>"x"</formula>
    </cfRule>
  </conditionalFormatting>
  <conditionalFormatting sqref="J52">
    <cfRule type="cellIs" dxfId="29" priority="108" operator="equal">
      <formula>"x"</formula>
    </cfRule>
  </conditionalFormatting>
  <conditionalFormatting sqref="L8">
    <cfRule type="cellIs" dxfId="28" priority="68" operator="equal">
      <formula>"ERRO"</formula>
    </cfRule>
  </conditionalFormatting>
  <conditionalFormatting sqref="L10">
    <cfRule type="cellIs" dxfId="27" priority="22" operator="equal">
      <formula>"ERRO"</formula>
    </cfRule>
  </conditionalFormatting>
  <conditionalFormatting sqref="L12">
    <cfRule type="cellIs" dxfId="26" priority="21" operator="equal">
      <formula>"ERRO"</formula>
    </cfRule>
  </conditionalFormatting>
  <conditionalFormatting sqref="L14">
    <cfRule type="cellIs" dxfId="25" priority="20" operator="equal">
      <formula>"ERRO"</formula>
    </cfRule>
  </conditionalFormatting>
  <conditionalFormatting sqref="L16">
    <cfRule type="cellIs" dxfId="24" priority="19" operator="equal">
      <formula>"ERRO"</formula>
    </cfRule>
  </conditionalFormatting>
  <conditionalFormatting sqref="L20">
    <cfRule type="cellIs" dxfId="23" priority="18" operator="equal">
      <formula>"ERRO"</formula>
    </cfRule>
  </conditionalFormatting>
  <conditionalFormatting sqref="L22">
    <cfRule type="cellIs" dxfId="22" priority="17" operator="equal">
      <formula>"ERRO"</formula>
    </cfRule>
  </conditionalFormatting>
  <conditionalFormatting sqref="L24">
    <cfRule type="cellIs" dxfId="21" priority="16" operator="equal">
      <formula>"ERRO"</formula>
    </cfRule>
  </conditionalFormatting>
  <conditionalFormatting sqref="L26">
    <cfRule type="cellIs" dxfId="20" priority="15" operator="equal">
      <formula>"ERRO"</formula>
    </cfRule>
  </conditionalFormatting>
  <conditionalFormatting sqref="L28">
    <cfRule type="cellIs" dxfId="19" priority="14" operator="equal">
      <formula>"ERRO"</formula>
    </cfRule>
  </conditionalFormatting>
  <conditionalFormatting sqref="L32">
    <cfRule type="cellIs" dxfId="18" priority="13" operator="equal">
      <formula>"ERRO"</formula>
    </cfRule>
  </conditionalFormatting>
  <conditionalFormatting sqref="L34">
    <cfRule type="cellIs" dxfId="17" priority="12" operator="equal">
      <formula>"ERRO"</formula>
    </cfRule>
  </conditionalFormatting>
  <conditionalFormatting sqref="L36">
    <cfRule type="cellIs" dxfId="16" priority="11" operator="equal">
      <formula>"ERRO"</formula>
    </cfRule>
  </conditionalFormatting>
  <conditionalFormatting sqref="L38">
    <cfRule type="cellIs" dxfId="15" priority="10" operator="equal">
      <formula>"ERRO"</formula>
    </cfRule>
  </conditionalFormatting>
  <conditionalFormatting sqref="L40">
    <cfRule type="cellIs" dxfId="14" priority="9" operator="equal">
      <formula>"ERRO"</formula>
    </cfRule>
  </conditionalFormatting>
  <conditionalFormatting sqref="L44">
    <cfRule type="cellIs" dxfId="13" priority="8" operator="equal">
      <formula>"ERRO"</formula>
    </cfRule>
  </conditionalFormatting>
  <conditionalFormatting sqref="L46">
    <cfRule type="cellIs" dxfId="12" priority="7" operator="equal">
      <formula>"ERRO"</formula>
    </cfRule>
  </conditionalFormatting>
  <conditionalFormatting sqref="L48">
    <cfRule type="cellIs" dxfId="11" priority="6" operator="equal">
      <formula>"ERRO"</formula>
    </cfRule>
  </conditionalFormatting>
  <conditionalFormatting sqref="L50">
    <cfRule type="cellIs" dxfId="10" priority="5" operator="equal">
      <formula>"ERRO"</formula>
    </cfRule>
  </conditionalFormatting>
  <conditionalFormatting sqref="L52">
    <cfRule type="cellIs" dxfId="9" priority="4" operator="equal">
      <formula>"ERRO"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C8C9-A8E6-48E1-893B-C207C0DAC0E9}">
  <sheetPr>
    <tabColor theme="9" tint="0.59999389629810485"/>
  </sheetPr>
  <dimension ref="B1:J18"/>
  <sheetViews>
    <sheetView zoomScale="90" zoomScaleNormal="90" workbookViewId="0">
      <selection activeCell="F10" sqref="F10"/>
    </sheetView>
  </sheetViews>
  <sheetFormatPr defaultRowHeight="14.25" x14ac:dyDescent="0.2"/>
  <cols>
    <col min="1" max="1" width="3.28515625" style="4" customWidth="1"/>
    <col min="2" max="2" width="37.5703125" style="4" bestFit="1" customWidth="1"/>
    <col min="3" max="3" width="11.42578125" style="4" bestFit="1" customWidth="1"/>
    <col min="4" max="5" width="9.140625" style="4"/>
    <col min="6" max="6" width="9.140625" style="5"/>
    <col min="7" max="7" width="40.28515625" style="5" bestFit="1" customWidth="1"/>
    <col min="8" max="10" width="9.140625" style="5"/>
    <col min="11" max="16384" width="9.140625" style="4"/>
  </cols>
  <sheetData>
    <row r="1" spans="2:10" ht="18" x14ac:dyDescent="0.25">
      <c r="B1" s="2" t="s">
        <v>20</v>
      </c>
      <c r="C1" s="2"/>
      <c r="D1" s="3"/>
      <c r="H1" s="6" t="s">
        <v>40</v>
      </c>
      <c r="I1" s="6"/>
      <c r="J1" s="6"/>
    </row>
    <row r="2" spans="2:10" x14ac:dyDescent="0.2">
      <c r="H2" s="5" t="s">
        <v>41</v>
      </c>
      <c r="I2" s="5" t="s">
        <v>27</v>
      </c>
      <c r="J2" s="5" t="s">
        <v>34</v>
      </c>
    </row>
    <row r="3" spans="2:10" ht="15" x14ac:dyDescent="0.25">
      <c r="B3" s="7" t="s">
        <v>36</v>
      </c>
      <c r="C3" s="7"/>
      <c r="D3" s="8">
        <f>'CHECK LIST'!H54</f>
        <v>0</v>
      </c>
      <c r="F3" s="5">
        <v>1</v>
      </c>
      <c r="G3" s="5" t="s">
        <v>38</v>
      </c>
      <c r="H3" s="9"/>
      <c r="I3" s="9"/>
      <c r="J3" s="9"/>
    </row>
    <row r="4" spans="2:10" x14ac:dyDescent="0.2">
      <c r="F4" s="5">
        <v>4</v>
      </c>
      <c r="G4" s="5" t="s">
        <v>39</v>
      </c>
      <c r="H4" s="9">
        <v>30</v>
      </c>
      <c r="I4" s="9">
        <v>12</v>
      </c>
      <c r="J4" s="9"/>
    </row>
    <row r="5" spans="2:10" ht="15" x14ac:dyDescent="0.25">
      <c r="B5" s="10" t="s">
        <v>35</v>
      </c>
      <c r="C5" s="11" t="s">
        <v>27</v>
      </c>
      <c r="D5" s="12">
        <f ca="1">SUMIF('CHECK LIST'!$D$7:$M$52,STATUS!C5,'CHECK LIST'!$M$7:$M$52)</f>
        <v>0</v>
      </c>
      <c r="F5" s="5">
        <v>6</v>
      </c>
      <c r="G5" s="5" t="s">
        <v>55</v>
      </c>
      <c r="H5" s="9">
        <v>40</v>
      </c>
      <c r="I5" s="9">
        <v>12</v>
      </c>
      <c r="J5" s="9">
        <v>2</v>
      </c>
    </row>
    <row r="6" spans="2:10" ht="15" x14ac:dyDescent="0.25">
      <c r="B6" s="13"/>
      <c r="D6" s="13"/>
    </row>
    <row r="7" spans="2:10" ht="15" x14ac:dyDescent="0.25">
      <c r="B7" s="10" t="s">
        <v>35</v>
      </c>
      <c r="C7" s="11" t="s">
        <v>34</v>
      </c>
      <c r="D7" s="12">
        <f ca="1">SUMIF('CHECK LIST'!$D$7:$M$52,STATUS!C7,'CHECK LIST'!$M$7:$M$52)</f>
        <v>0</v>
      </c>
      <c r="H7" s="9" cm="1">
        <f t="array" ref="H7">_xlfn.IFS(AND(D3&gt;H4,D3&lt;H5),1,D3=H5,2,D3&lt;=H4,0)</f>
        <v>0</v>
      </c>
      <c r="I7" s="9">
        <f ca="1">IF(D5=I4,3,0)</f>
        <v>0</v>
      </c>
      <c r="J7" s="9">
        <f ca="1">IF(D7=J5,1,0)</f>
        <v>0</v>
      </c>
    </row>
    <row r="9" spans="2:10" ht="15" x14ac:dyDescent="0.25">
      <c r="B9" s="14" t="s">
        <v>37</v>
      </c>
      <c r="C9" s="15"/>
      <c r="D9" s="14"/>
      <c r="H9" s="9"/>
      <c r="I9" s="9"/>
      <c r="J9" s="9"/>
    </row>
    <row r="10" spans="2:10" ht="15.75" x14ac:dyDescent="0.25">
      <c r="B10" s="51" t="str" cm="1">
        <f t="array" aca="1" ref="B10" ca="1">_xlfn.IFS(B13=F5,G5,AND(B13&gt;=F4,B13&lt;F5),G4,B13&lt;&gt;F4,G3)</f>
        <v>Não pronto</v>
      </c>
      <c r="C10" s="51"/>
      <c r="D10" s="51"/>
      <c r="H10" s="9"/>
      <c r="I10" s="9"/>
      <c r="J10" s="9"/>
    </row>
    <row r="11" spans="2:10" x14ac:dyDescent="0.2">
      <c r="B11" s="37"/>
      <c r="C11" s="37"/>
      <c r="D11" s="37"/>
    </row>
    <row r="12" spans="2:10" x14ac:dyDescent="0.2">
      <c r="B12" s="37"/>
      <c r="C12" s="37"/>
      <c r="D12" s="37"/>
    </row>
    <row r="13" spans="2:10" ht="15" x14ac:dyDescent="0.25">
      <c r="B13" s="17">
        <f ca="1">SUM(H7:J7)</f>
        <v>0</v>
      </c>
      <c r="C13" s="37"/>
      <c r="D13" s="37"/>
    </row>
    <row r="14" spans="2:10" x14ac:dyDescent="0.2">
      <c r="B14" s="37"/>
      <c r="C14" s="37"/>
      <c r="D14" s="37"/>
    </row>
    <row r="15" spans="2:10" x14ac:dyDescent="0.2">
      <c r="B15" s="38"/>
      <c r="C15" s="37"/>
      <c r="D15" s="37"/>
    </row>
    <row r="16" spans="2:10" x14ac:dyDescent="0.2">
      <c r="B16" s="37"/>
      <c r="C16" s="37"/>
      <c r="D16" s="37"/>
    </row>
    <row r="17" spans="2:4" x14ac:dyDescent="0.2">
      <c r="B17" s="37"/>
      <c r="C17" s="37"/>
      <c r="D17" s="37"/>
    </row>
    <row r="18" spans="2:4" x14ac:dyDescent="0.2">
      <c r="B18" s="37"/>
      <c r="C18" s="37"/>
      <c r="D18" s="37"/>
    </row>
  </sheetData>
  <sheetProtection algorithmName="SHA-512" hashValue="dvzbmbuFIJJZQR5zjHrf1aLBsQcdtn3x+LNGyZvHSbzyVB9vJxykRn7+xOVlADFp/Km9fLWBRNhHZRAlCK7xQg==" saltValue="QIjZrWGWTa6Ln5z11U2hww==" spinCount="100000" sheet="1" formatCells="0" formatColumns="0" formatRows="0" insertColumns="0" insertRows="0" insertHyperlinks="0" deleteColumns="0" deleteRows="0" sort="0" autoFilter="0" pivotTables="0"/>
  <mergeCells count="1">
    <mergeCell ref="B10:D10"/>
  </mergeCells>
  <conditionalFormatting sqref="B10">
    <cfRule type="cellIs" dxfId="8" priority="3" operator="equal">
      <formula>"Não pronto"</formula>
    </cfRule>
  </conditionalFormatting>
  <conditionalFormatting sqref="B10:D10">
    <cfRule type="cellIs" dxfId="7" priority="1" operator="equal">
      <formula>"Pronto para go-to-market completo"</formula>
    </cfRule>
    <cfRule type="cellIs" dxfId="6" priority="2" operator="equal">
      <formula>"Parcialmente pronto (go-to-market inicial)"</formula>
    </cfRule>
  </conditionalFormatting>
  <conditionalFormatting sqref="C5">
    <cfRule type="cellIs" dxfId="5" priority="7" operator="equal">
      <formula>"Inicial"</formula>
    </cfRule>
    <cfRule type="cellIs" dxfId="4" priority="8" operator="equal">
      <formula>"Não"</formula>
    </cfRule>
    <cfRule type="cellIs" dxfId="3" priority="9" operator="equal">
      <formula>"Completo"</formula>
    </cfRule>
  </conditionalFormatting>
  <conditionalFormatting sqref="C7">
    <cfRule type="cellIs" dxfId="2" priority="4" operator="equal">
      <formula>"Inicial"</formula>
    </cfRule>
    <cfRule type="cellIs" dxfId="1" priority="5" operator="equal">
      <formula>"Não"</formula>
    </cfRule>
    <cfRule type="cellIs" dxfId="0" priority="6" operator="equal">
      <formula>"Completo"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LEIA-ME</vt:lpstr>
      <vt:lpstr>CHECK LIST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Cláudia Saldanha</dc:creator>
  <cp:lastModifiedBy>claudiasaldanhaz@outlook.com</cp:lastModifiedBy>
  <dcterms:created xsi:type="dcterms:W3CDTF">2026-02-09T01:26:28Z</dcterms:created>
  <dcterms:modified xsi:type="dcterms:W3CDTF">2026-02-11T14:06:15Z</dcterms:modified>
</cp:coreProperties>
</file>